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1" i="1"/>
  <c r="G32"/>
  <c r="G33"/>
  <c r="G34"/>
  <c r="G35"/>
  <c r="G36"/>
  <c r="G37"/>
  <c r="G38"/>
  <c r="G39"/>
  <c r="G40"/>
  <c r="G41"/>
  <c r="G42"/>
  <c r="G43"/>
  <c r="G44"/>
  <c r="G46"/>
  <c r="G47"/>
  <c r="G48"/>
  <c r="G49"/>
  <c r="G50"/>
  <c r="G51"/>
  <c r="G52"/>
  <c r="G53"/>
  <c r="G54"/>
  <c r="G30"/>
  <c r="G62"/>
  <c r="G61"/>
  <c r="G12"/>
  <c r="G13"/>
  <c r="G14"/>
  <c r="G15"/>
  <c r="G16"/>
  <c r="G17"/>
  <c r="G11"/>
  <c r="G8"/>
  <c r="G7"/>
  <c r="G55" l="1"/>
  <c r="G9"/>
  <c r="G63"/>
  <c r="G18"/>
  <c r="G19" l="1"/>
  <c r="G64" s="1"/>
</calcChain>
</file>

<file path=xl/sharedStrings.xml><?xml version="1.0" encoding="utf-8"?>
<sst xmlns="http://schemas.openxmlformats.org/spreadsheetml/2006/main" count="142" uniqueCount="100">
  <si>
    <t>龙井市龙井高级中学体育馆维修工程预算表</t>
    <phoneticPr fontId="1" type="noConversion"/>
  </si>
  <si>
    <t>序号</t>
  </si>
  <si>
    <t>序号</t>
    <phoneticPr fontId="1" type="noConversion"/>
  </si>
  <si>
    <t>项目名称</t>
  </si>
  <si>
    <t>项目名称</t>
    <phoneticPr fontId="1" type="noConversion"/>
  </si>
  <si>
    <t>项目特征</t>
  </si>
  <si>
    <t>项目特征</t>
    <phoneticPr fontId="1" type="noConversion"/>
  </si>
  <si>
    <t>计量
单位</t>
  </si>
  <si>
    <t>计量
单位</t>
    <phoneticPr fontId="1" type="noConversion"/>
  </si>
  <si>
    <t>工程
数量</t>
  </si>
  <si>
    <t>工程
数量</t>
    <phoneticPr fontId="1" type="noConversion"/>
  </si>
  <si>
    <t>金额（元）</t>
  </si>
  <si>
    <t>金额（元）</t>
    <phoneticPr fontId="1" type="noConversion"/>
  </si>
  <si>
    <t>综合
单价</t>
  </si>
  <si>
    <t>综合
单价</t>
    <phoneticPr fontId="1" type="noConversion"/>
  </si>
  <si>
    <t>合价</t>
  </si>
  <si>
    <t>合价</t>
    <phoneticPr fontId="1" type="noConversion"/>
  </si>
  <si>
    <t>拆除部分</t>
  </si>
  <si>
    <t>t</t>
  </si>
  <si>
    <t>新建部分</t>
  </si>
  <si>
    <t>m2</t>
  </si>
  <si>
    <t>钢网架（加固）</t>
  </si>
  <si>
    <t>钢檩条</t>
  </si>
  <si>
    <t>1.C型钢檩条安装</t>
  </si>
  <si>
    <t>墙面装饰板</t>
  </si>
  <si>
    <t>1.面层材料品种、规
格、颜色：2.5mm厚铝
单板,表面为氟碳涂层</t>
  </si>
  <si>
    <t>型材屋面</t>
  </si>
  <si>
    <t>金属面油漆</t>
  </si>
  <si>
    <t>满堂脚手架</t>
  </si>
  <si>
    <t>垂直运输</t>
  </si>
  <si>
    <t>高杆灯</t>
  </si>
  <si>
    <t>套</t>
  </si>
  <si>
    <t>灯具拆除</t>
  </si>
  <si>
    <t>消火栓拆除</t>
  </si>
  <si>
    <t>个</t>
  </si>
  <si>
    <t>管件拆除</t>
  </si>
  <si>
    <t>配电箱拆除</t>
  </si>
  <si>
    <t>台</t>
  </si>
  <si>
    <t>管道拆除</t>
  </si>
  <si>
    <t>m</t>
  </si>
  <si>
    <t>消火栓钢管</t>
  </si>
  <si>
    <t>室内消火栓</t>
  </si>
  <si>
    <t>螺纹阀门</t>
  </si>
  <si>
    <t>1.拆除构件种类：夹心彩钢板屋面</t>
    <phoneticPr fontId="1" type="noConversion"/>
  </si>
  <si>
    <t>1.构件名称：屋面钢檩条等钢构件
2.拆除构件的规格尺寸：型钢檩条</t>
    <phoneticPr fontId="1" type="noConversion"/>
  </si>
  <si>
    <t>1.钢材品种、规格：
2.网架节点形式、连接方式：
3.网架跨度、安装高度：
4.探伤要求：
5.防火要求：</t>
    <phoneticPr fontId="1" type="noConversion"/>
  </si>
  <si>
    <t>1.型材品种、规格：彩钢夹芯板δ160岩棉板容重180kg/m3</t>
    <phoneticPr fontId="1" type="noConversion"/>
  </si>
  <si>
    <t>1.构件名称：屋面网架
2.除锈：喷砂除锈
3.油漆：环氧富锌防锈漆两遍、醇酸磁漆二遍、厚型防火涂料涂层厚度25mm</t>
    <phoneticPr fontId="1" type="noConversion"/>
  </si>
  <si>
    <t>1.搭设方式：满堂脚手架
2.搭设高度：6m以内
3.脚手架材质：脚手架钢管</t>
    <phoneticPr fontId="1" type="noConversion"/>
  </si>
  <si>
    <t>1.建筑物建筑类型及结构形式：体育馆</t>
    <phoneticPr fontId="1" type="noConversion"/>
  </si>
  <si>
    <t>1.名称：无影灯
2.灯杆高度：2m
3.灯架型式(成套或组装、固定或升降）：组装</t>
    <phoneticPr fontId="1" type="noConversion"/>
  </si>
  <si>
    <t>1.拆除灯具高度：18m
2.灯具种类：吊杆式无影灯</t>
    <phoneticPr fontId="1" type="noConversion"/>
  </si>
  <si>
    <t>1.名称：室内消火栓（明装）
2.型号、规格：</t>
    <phoneticPr fontId="1" type="noConversion"/>
  </si>
  <si>
    <t>1.名称：阀门
2.规格、压力等级：DN100以内</t>
    <phoneticPr fontId="1" type="noConversion"/>
  </si>
  <si>
    <t>1.名称：消火栓管道管件拆除
2.规格、型号：DN100以内</t>
    <phoneticPr fontId="1" type="noConversion"/>
  </si>
  <si>
    <t>1.名称：消火栓管道管件拆除
2.规格、型号：DN65以内</t>
    <phoneticPr fontId="1" type="noConversion"/>
  </si>
  <si>
    <t>1.名称：配电箱拆除
2.规格、型号：半周长2.5m以内</t>
    <phoneticPr fontId="1" type="noConversion"/>
  </si>
  <si>
    <t>1.拆除灯具高度：3.6m以内
2.灯具种类：标志、诱导灯具</t>
    <phoneticPr fontId="1" type="noConversion"/>
  </si>
  <si>
    <t>1.管道种类、材质：镀锌钢管DN100
2.管道上的附着物种类：</t>
    <phoneticPr fontId="1" type="noConversion"/>
  </si>
  <si>
    <t>1.安装部位：室内
2.材质、规格：镀锌钢管DN100
3.连接形式：沟槽连接
4.钢管镀锌设计要求：
5.压力试验及冲洗设计要求：按规范要求进行压力试验及冲洗
6.管道标识设计要求：</t>
    <phoneticPr fontId="1" type="noConversion"/>
  </si>
  <si>
    <t>1.安装方式：明装
2.型号、规格：单栓DN65以内
3.附件材质、规格：</t>
    <phoneticPr fontId="1" type="noConversion"/>
  </si>
  <si>
    <t>1.类型：蝶阀
2.材质：
3.规格、压力等级：DN100
4.连接形式：螺纹连接
5.焊接方法：</t>
    <phoneticPr fontId="1" type="noConversion"/>
  </si>
  <si>
    <t>低压碳钢管件</t>
  </si>
  <si>
    <t>配电箱</t>
  </si>
  <si>
    <t>装饰灯</t>
  </si>
  <si>
    <t>配管</t>
  </si>
  <si>
    <t>1.名称：金属软管
2.材质：
3.规格：内径≤16mm
4.配置形式：
5.接地要求：
6.钢索材质、规格：</t>
  </si>
  <si>
    <t>配线</t>
  </si>
  <si>
    <t>水灭火控制装置
调试</t>
  </si>
  <si>
    <t>点</t>
  </si>
  <si>
    <t>自动报警系统调
试</t>
  </si>
  <si>
    <t>系统</t>
  </si>
  <si>
    <t>管道水压试验</t>
  </si>
  <si>
    <t>1.管道水压试验
2.规格：DN65</t>
  </si>
  <si>
    <t>管沟土方</t>
  </si>
  <si>
    <t>1.土壤类别：三类土
2.管外径：10cm
3.挖沟深度：2m
4.回填要求：土方</t>
  </si>
  <si>
    <t>m3</t>
  </si>
  <si>
    <t>复合管</t>
  </si>
  <si>
    <t>离心式泵（拆除
、安装）</t>
  </si>
  <si>
    <t>1.类型：蝶阀
2.材质：
3.规格、压力等级：DN65
4.连接形式：螺纹连接
5.焊接方法：</t>
    <phoneticPr fontId="1" type="noConversion"/>
  </si>
  <si>
    <t>1.材质：碳钢
2.规格：DN100
3.连接方式：沟槽连接
4.补强圈材质、规格：</t>
    <phoneticPr fontId="1" type="noConversion"/>
  </si>
  <si>
    <t>1.材质：碳钢
2.规格：DN65
3.连接方式：沟槽连接
4.补强圈材质、规格：</t>
    <phoneticPr fontId="1" type="noConversion"/>
  </si>
  <si>
    <t>1.名称：成套配电箱
2.型号：半周长2.5m以内
3.规格
4.安装方式：悬挂式</t>
    <phoneticPr fontId="1" type="noConversion"/>
  </si>
  <si>
    <t>1.名称：标志、诱导灯
2.型号：
3.规格：
4.安装形式：墙壁式</t>
    <phoneticPr fontId="1" type="noConversion"/>
  </si>
  <si>
    <t>1.名称：铜芯多股绝缘电线
2.配线形式：管内穿线
3.型号：
4.规格：单芯导线截面≤2.5mm2
5.材质：
6.配线部位：
7.配线线制：
8.钢索材质、规格：</t>
    <phoneticPr fontId="1" type="noConversion"/>
  </si>
  <si>
    <t>1.系统形式：消火栓灭火系统</t>
    <phoneticPr fontId="1" type="noConversion"/>
  </si>
  <si>
    <t>1.点数线制：500点以内</t>
    <phoneticPr fontId="1" type="noConversion"/>
  </si>
  <si>
    <t>1.安装部位：
2.介质：
3.材质、规格：
4.连接形式：
5.压力试验及吹、洗设计要求：
6.警示带形式：</t>
    <phoneticPr fontId="1" type="noConversion"/>
  </si>
  <si>
    <t>1.名称：单级离心水泵拆除、安装设备重量5t以内</t>
    <phoneticPr fontId="1" type="noConversion"/>
  </si>
  <si>
    <t>管道附件拆除</t>
    <phoneticPr fontId="1" type="noConversion"/>
  </si>
  <si>
    <t>总合计</t>
    <phoneticPr fontId="1" type="noConversion"/>
  </si>
  <si>
    <t>工程名称： 龙井市龙井高级中学体育馆维修工程【1.屋面和网架】</t>
    <phoneticPr fontId="1" type="noConversion"/>
  </si>
  <si>
    <t>工程名称： 龙井市龙井高级中学体育馆维修工程【2.消防工程】</t>
    <phoneticPr fontId="1" type="noConversion"/>
  </si>
  <si>
    <t>工程名称： 龙井市龙井高级中学体育馆维修工程【3.高杆灯】</t>
    <phoneticPr fontId="1" type="noConversion"/>
  </si>
  <si>
    <t>夹心彩钢板屋面拆除</t>
    <phoneticPr fontId="1" type="noConversion"/>
  </si>
  <si>
    <t>其他金属构件拆除</t>
    <phoneticPr fontId="1" type="noConversion"/>
  </si>
  <si>
    <t>拆除部分小计</t>
    <phoneticPr fontId="1" type="noConversion"/>
  </si>
  <si>
    <t>新建部分小计</t>
    <phoneticPr fontId="1" type="noConversion"/>
  </si>
  <si>
    <t>合计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</si>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</sst>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#,##0.00_);[Red]\(#,##0.0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4"/>
      <color theme="1"/>
      <name val="宋体"/>
      <family val="2"/>
      <charset val="134"/>
      <scheme val="minor"/>
    </font>
    <font>
      <sz val="9"/>
      <color indexed="8"/>
      <name val="宋体"/>
      <family val="3"/>
      <charset val="134"/>
    </font>
    <font>
      <sz val="12"/>
      <color indexed="8"/>
      <name val="微软雅黑"/>
      <family val="2"/>
      <charset val="134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9"/>
      <color indexed="8"/>
      <name val="宋体"/>
      <family val="3"/>
      <charset val="134"/>
    </font>
    <font>
      <b/>
      <sz val="12"/>
      <color indexed="8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474747"/>
      </left>
      <right style="medium">
        <color rgb="FF888E93"/>
      </right>
      <top style="medium">
        <color rgb="FF474747"/>
      </top>
      <bottom/>
      <diagonal/>
    </border>
    <border>
      <left style="medium">
        <color rgb="FF474747"/>
      </left>
      <right style="medium">
        <color rgb="FF888E93"/>
      </right>
      <top/>
      <bottom style="medium">
        <color rgb="FF888E93"/>
      </bottom>
      <diagonal/>
    </border>
    <border>
      <left style="medium">
        <color rgb="FF474747"/>
      </left>
      <right style="medium">
        <color rgb="FF888E93"/>
      </right>
      <top/>
      <bottom/>
      <diagonal/>
    </border>
    <border>
      <left style="medium">
        <color rgb="FF888E93"/>
      </left>
      <right/>
      <top style="medium">
        <color rgb="FF474747"/>
      </top>
      <bottom/>
      <diagonal/>
    </border>
    <border>
      <left style="medium">
        <color rgb="FF888E93"/>
      </left>
      <right style="medium">
        <color rgb="FF888E93"/>
      </right>
      <top style="medium">
        <color rgb="FF474747"/>
      </top>
      <bottom/>
      <diagonal/>
    </border>
    <border>
      <left style="medium">
        <color rgb="FF888E93"/>
      </left>
      <right style="medium">
        <color rgb="FF888E93"/>
      </right>
      <top/>
      <bottom style="medium">
        <color rgb="FF888E93"/>
      </bottom>
      <diagonal/>
    </border>
    <border>
      <left style="medium">
        <color rgb="FF888E93"/>
      </left>
      <right style="medium">
        <color rgb="FF888E93"/>
      </right>
      <top/>
      <bottom/>
      <diagonal/>
    </border>
    <border>
      <left style="medium">
        <color rgb="FF888E93"/>
      </left>
      <right style="medium">
        <color rgb="FF888E93"/>
      </right>
      <top style="medium">
        <color rgb="FF888E93"/>
      </top>
      <bottom style="medium">
        <color rgb="FF888E93"/>
      </bottom>
      <diagonal/>
    </border>
    <border>
      <left style="medium">
        <color rgb="FF474747"/>
      </left>
      <right style="medium">
        <color rgb="FF888E93"/>
      </right>
      <top style="medium">
        <color rgb="FF888E93"/>
      </top>
      <bottom style="medium">
        <color rgb="FF888E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888E93"/>
      </left>
      <right style="medium">
        <color rgb="FF888E93"/>
      </right>
      <top style="thin">
        <color indexed="64"/>
      </top>
      <bottom/>
      <diagonal/>
    </border>
    <border>
      <left style="medium">
        <color rgb="FF888E93"/>
      </left>
      <right/>
      <top/>
      <bottom/>
      <diagonal/>
    </border>
    <border>
      <left style="medium">
        <color rgb="FF888E93"/>
      </left>
      <right/>
      <top/>
      <bottom style="medium">
        <color rgb="FF888E93"/>
      </bottom>
      <diagonal/>
    </border>
    <border>
      <left style="thin">
        <color indexed="64"/>
      </left>
      <right/>
      <top style="medium">
        <color rgb="FF888E93"/>
      </top>
      <bottom style="thin">
        <color indexed="64"/>
      </bottom>
      <diagonal/>
    </border>
    <border>
      <left/>
      <right style="thin">
        <color indexed="64"/>
      </right>
      <top style="medium">
        <color rgb="FF888E93"/>
      </top>
      <bottom style="thin">
        <color indexed="64"/>
      </bottom>
      <diagonal/>
    </border>
    <border>
      <left style="medium">
        <color rgb="FF888E93"/>
      </left>
      <right style="medium">
        <color rgb="FF888E93"/>
      </right>
      <top style="medium">
        <color rgb="FF888E93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1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2" borderId="23" xfId="0" applyNumberFormat="1" applyFont="1" applyFill="1" applyBorder="1" applyAlignment="1" applyProtection="1">
      <alignment horizontal="left" vertical="center" wrapText="1"/>
    </xf>
    <xf numFmtId="0" fontId="3" fillId="2" borderId="23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8" fillId="2" borderId="14" xfId="0" applyNumberFormat="1" applyFont="1" applyFill="1" applyBorder="1" applyAlignment="1" applyProtection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176" fontId="3" fillId="2" borderId="15" xfId="0" applyNumberFormat="1" applyFont="1" applyFill="1" applyBorder="1" applyAlignment="1" applyProtection="1">
      <alignment horizontal="center" vertical="center" wrapText="1"/>
    </xf>
    <xf numFmtId="176" fontId="3" fillId="2" borderId="17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2" borderId="15" xfId="0" applyNumberFormat="1" applyFont="1" applyFill="1" applyBorder="1" applyAlignment="1" applyProtection="1">
      <alignment horizontal="center" vertical="center" wrapText="1"/>
    </xf>
    <xf numFmtId="0" fontId="3" fillId="2" borderId="16" xfId="0" applyNumberFormat="1" applyFont="1" applyFill="1" applyBorder="1" applyAlignment="1" applyProtection="1">
      <alignment horizontal="center" vertical="center" wrapText="1"/>
    </xf>
    <xf numFmtId="0" fontId="3" fillId="2" borderId="17" xfId="0" applyNumberFormat="1" applyFont="1" applyFill="1" applyBorder="1" applyAlignment="1" applyProtection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left" vertical="center" wrapText="1"/>
    </xf>
    <xf numFmtId="0" fontId="3" fillId="2" borderId="16" xfId="0" applyNumberFormat="1" applyFont="1" applyFill="1" applyBorder="1" applyAlignment="1" applyProtection="1">
      <alignment horizontal="left" vertical="center" wrapText="1"/>
    </xf>
    <xf numFmtId="0" fontId="3" fillId="2" borderId="17" xfId="0" applyNumberFormat="1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6" fontId="0" fillId="0" borderId="15" xfId="0" applyNumberFormat="1" applyBorder="1" applyAlignment="1">
      <alignment horizontal="center" vertical="center" wrapText="1"/>
    </xf>
    <xf numFmtId="176" fontId="0" fillId="0" borderId="17" xfId="0" applyNumberFormat="1" applyBorder="1" applyAlignment="1">
      <alignment horizontal="center" vertical="center" wrapText="1"/>
    </xf>
    <xf numFmtId="176" fontId="0" fillId="0" borderId="15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8" xfId="0" applyNumberFormat="1" applyFont="1" applyFill="1" applyBorder="1" applyAlignment="1" applyProtection="1">
      <alignment horizontal="left" vertical="center" wrapText="1"/>
    </xf>
    <xf numFmtId="0" fontId="3" fillId="2" borderId="10" xfId="0" applyNumberFormat="1" applyFont="1" applyFill="1" applyBorder="1" applyAlignment="1" applyProtection="1">
      <alignment horizontal="left" vertical="center" wrapText="1"/>
    </xf>
    <xf numFmtId="0" fontId="3" fillId="2" borderId="9" xfId="0" applyNumberFormat="1" applyFont="1" applyFill="1" applyBorder="1" applyAlignment="1" applyProtection="1">
      <alignment horizontal="left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19" xfId="0" applyNumberFormat="1" applyFont="1" applyFill="1" applyBorder="1" applyAlignment="1" applyProtection="1">
      <alignment horizontal="center" vertical="center" wrapText="1"/>
    </xf>
    <xf numFmtId="0" fontId="3" fillId="2" borderId="20" xfId="0" applyNumberFormat="1" applyFont="1" applyFill="1" applyBorder="1" applyAlignment="1" applyProtection="1">
      <alignment horizontal="center" vertical="center" wrapText="1"/>
    </xf>
    <xf numFmtId="176" fontId="3" fillId="2" borderId="18" xfId="0" applyNumberFormat="1" applyFont="1" applyFill="1" applyBorder="1" applyAlignment="1" applyProtection="1">
      <alignment horizontal="center" vertical="center" wrapText="1"/>
    </xf>
    <xf numFmtId="176" fontId="3" fillId="2" borderId="9" xfId="0" applyNumberFormat="1" applyFont="1" applyFill="1" applyBorder="1" applyAlignment="1" applyProtection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177" fontId="8" fillId="2" borderId="1" xfId="0" applyNumberFormat="1" applyFont="1" applyFill="1" applyBorder="1" applyAlignment="1" applyProtection="1">
      <alignment horizontal="center" vertical="center" wrapText="1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177" fontId="9" fillId="2" borderId="1" xfId="0" applyNumberFormat="1" applyFont="1" applyFill="1" applyBorder="1" applyAlignment="1" applyProtection="1">
      <alignment horizontal="center" vertical="center" wrapText="1"/>
    </xf>
    <xf numFmtId="177" fontId="3" fillId="2" borderId="11" xfId="0" applyNumberFormat="1" applyFont="1" applyFill="1" applyBorder="1" applyAlignment="1" applyProtection="1">
      <alignment horizontal="center" vertical="center" wrapText="1"/>
    </xf>
    <xf numFmtId="177" fontId="3" fillId="2" borderId="23" xfId="0" applyNumberFormat="1" applyFont="1" applyFill="1" applyBorder="1" applyAlignment="1" applyProtection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4"/>
  <sheetViews>
    <sheetView tabSelected="1" topLeftCell="A53" workbookViewId="0">
      <selection activeCell="J61" sqref="J61"/>
    </sheetView>
  </sheetViews>
  <sheetFormatPr defaultRowHeight="13.5"/>
  <cols>
    <col min="1" max="1" width="5.875" style="1" customWidth="1"/>
    <col min="2" max="2" width="16.875" style="1" customWidth="1"/>
    <col min="3" max="3" width="26.25" customWidth="1"/>
    <col min="4" max="4" width="7.75" style="1" customWidth="1"/>
    <col min="5" max="5" width="9" style="1"/>
    <col min="6" max="6" width="9" style="12"/>
    <col min="7" max="7" width="13.625" style="12" customWidth="1"/>
  </cols>
  <sheetData>
    <row r="1" spans="1:7" ht="45.75" customHeight="1">
      <c r="A1" s="37" t="s">
        <v>0</v>
      </c>
      <c r="B1" s="37"/>
      <c r="C1" s="37"/>
      <c r="D1" s="37"/>
      <c r="E1" s="37"/>
      <c r="F1" s="37"/>
      <c r="G1" s="37"/>
    </row>
    <row r="2" spans="1:7" ht="32.25" customHeight="1">
      <c r="A2" s="42" t="s">
        <v>91</v>
      </c>
      <c r="B2" s="42"/>
      <c r="C2" s="42"/>
      <c r="D2" s="42"/>
      <c r="E2" s="42"/>
      <c r="F2" s="42"/>
      <c r="G2" s="42"/>
    </row>
    <row r="3" spans="1:7" ht="27" customHeight="1">
      <c r="A3" s="49" t="s">
        <v>2</v>
      </c>
      <c r="B3" s="49" t="s">
        <v>4</v>
      </c>
      <c r="C3" s="49" t="s">
        <v>6</v>
      </c>
      <c r="D3" s="52" t="s">
        <v>8</v>
      </c>
      <c r="E3" s="52" t="s">
        <v>10</v>
      </c>
      <c r="F3" s="38" t="s">
        <v>12</v>
      </c>
      <c r="G3" s="39"/>
    </row>
    <row r="4" spans="1:7" ht="13.5" customHeight="1">
      <c r="A4" s="50"/>
      <c r="B4" s="50"/>
      <c r="C4" s="50"/>
      <c r="D4" s="53"/>
      <c r="E4" s="53"/>
      <c r="F4" s="55" t="s">
        <v>14</v>
      </c>
      <c r="G4" s="57" t="s">
        <v>16</v>
      </c>
    </row>
    <row r="5" spans="1:7">
      <c r="A5" s="51"/>
      <c r="B5" s="51"/>
      <c r="C5" s="51"/>
      <c r="D5" s="54"/>
      <c r="E5" s="54"/>
      <c r="F5" s="56"/>
      <c r="G5" s="58"/>
    </row>
    <row r="6" spans="1:7" ht="17.25">
      <c r="A6" s="3"/>
      <c r="B6" s="8" t="s">
        <v>17</v>
      </c>
      <c r="C6" s="2"/>
      <c r="D6" s="3"/>
      <c r="E6" s="3"/>
      <c r="F6" s="10"/>
      <c r="G6" s="10"/>
    </row>
    <row r="7" spans="1:7" ht="27.75" customHeight="1">
      <c r="A7" s="8">
        <v>1</v>
      </c>
      <c r="B7" s="8" t="s">
        <v>94</v>
      </c>
      <c r="C7" s="6" t="s">
        <v>43</v>
      </c>
      <c r="D7" s="8" t="s">
        <v>20</v>
      </c>
      <c r="E7" s="8">
        <v>1600</v>
      </c>
      <c r="F7" s="75">
        <v>70</v>
      </c>
      <c r="G7" s="75">
        <f>E7*F7</f>
        <v>112000</v>
      </c>
    </row>
    <row r="8" spans="1:7" ht="37.5" customHeight="1">
      <c r="A8" s="8">
        <v>2</v>
      </c>
      <c r="B8" s="8" t="s">
        <v>95</v>
      </c>
      <c r="C8" s="6" t="s">
        <v>44</v>
      </c>
      <c r="D8" s="8" t="s">
        <v>18</v>
      </c>
      <c r="E8" s="8">
        <v>6</v>
      </c>
      <c r="F8" s="75">
        <v>1000</v>
      </c>
      <c r="G8" s="75">
        <f>E8*F8</f>
        <v>6000</v>
      </c>
    </row>
    <row r="9" spans="1:7" s="15" customFormat="1" ht="33.75" customHeight="1">
      <c r="A9" s="27" t="s">
        <v>96</v>
      </c>
      <c r="B9" s="28"/>
      <c r="C9" s="13"/>
      <c r="D9" s="14"/>
      <c r="E9" s="14"/>
      <c r="F9" s="79"/>
      <c r="G9" s="76">
        <f>SUM(G7:G8)</f>
        <v>118000</v>
      </c>
    </row>
    <row r="10" spans="1:7" ht="21.75" customHeight="1">
      <c r="A10" s="3"/>
      <c r="B10" s="8" t="s">
        <v>19</v>
      </c>
      <c r="C10" s="2"/>
      <c r="D10" s="3"/>
      <c r="E10" s="3"/>
      <c r="F10" s="77"/>
      <c r="G10" s="77"/>
    </row>
    <row r="11" spans="1:7" ht="65.25" customHeight="1">
      <c r="A11" s="8">
        <v>3</v>
      </c>
      <c r="B11" s="8" t="s">
        <v>21</v>
      </c>
      <c r="C11" s="6" t="s">
        <v>45</v>
      </c>
      <c r="D11" s="8" t="s">
        <v>18</v>
      </c>
      <c r="E11" s="8">
        <v>12</v>
      </c>
      <c r="F11" s="75">
        <v>5000</v>
      </c>
      <c r="G11" s="75">
        <f>E11*F11</f>
        <v>60000</v>
      </c>
    </row>
    <row r="12" spans="1:7">
      <c r="A12" s="8">
        <v>4</v>
      </c>
      <c r="B12" s="8" t="s">
        <v>22</v>
      </c>
      <c r="C12" s="6" t="s">
        <v>23</v>
      </c>
      <c r="D12" s="8" t="s">
        <v>18</v>
      </c>
      <c r="E12" s="8">
        <v>6</v>
      </c>
      <c r="F12" s="75">
        <v>6000</v>
      </c>
      <c r="G12" s="75">
        <f t="shared" ref="G12:G17" si="0">E12*F12</f>
        <v>36000</v>
      </c>
    </row>
    <row r="13" spans="1:7" ht="38.25" customHeight="1">
      <c r="A13" s="8">
        <v>5</v>
      </c>
      <c r="B13" s="8" t="s">
        <v>24</v>
      </c>
      <c r="C13" s="6" t="s">
        <v>25</v>
      </c>
      <c r="D13" s="8" t="s">
        <v>20</v>
      </c>
      <c r="E13" s="8">
        <v>250</v>
      </c>
      <c r="F13" s="75">
        <v>150</v>
      </c>
      <c r="G13" s="75">
        <f t="shared" si="0"/>
        <v>37500</v>
      </c>
    </row>
    <row r="14" spans="1:7" ht="32.25" customHeight="1">
      <c r="A14" s="8">
        <v>6</v>
      </c>
      <c r="B14" s="8" t="s">
        <v>26</v>
      </c>
      <c r="C14" s="6" t="s">
        <v>46</v>
      </c>
      <c r="D14" s="8" t="s">
        <v>20</v>
      </c>
      <c r="E14" s="8">
        <v>1600</v>
      </c>
      <c r="F14" s="75">
        <v>180</v>
      </c>
      <c r="G14" s="75">
        <f t="shared" si="0"/>
        <v>288000</v>
      </c>
    </row>
    <row r="15" spans="1:7" ht="66" customHeight="1">
      <c r="A15" s="8">
        <v>7</v>
      </c>
      <c r="B15" s="8" t="s">
        <v>27</v>
      </c>
      <c r="C15" s="6" t="s">
        <v>47</v>
      </c>
      <c r="D15" s="8" t="s">
        <v>18</v>
      </c>
      <c r="E15" s="8">
        <v>20</v>
      </c>
      <c r="F15" s="75">
        <v>8600</v>
      </c>
      <c r="G15" s="75">
        <f t="shared" si="0"/>
        <v>172000</v>
      </c>
    </row>
    <row r="16" spans="1:7" ht="45.75" customHeight="1">
      <c r="A16" s="8">
        <v>8</v>
      </c>
      <c r="B16" s="8" t="s">
        <v>28</v>
      </c>
      <c r="C16" s="6" t="s">
        <v>48</v>
      </c>
      <c r="D16" s="8" t="s">
        <v>20</v>
      </c>
      <c r="E16" s="8">
        <v>1300</v>
      </c>
      <c r="F16" s="75">
        <v>25</v>
      </c>
      <c r="G16" s="75">
        <f t="shared" si="0"/>
        <v>32500</v>
      </c>
    </row>
    <row r="17" spans="1:7" ht="30.75" customHeight="1">
      <c r="A17" s="8">
        <v>9</v>
      </c>
      <c r="B17" s="8" t="s">
        <v>29</v>
      </c>
      <c r="C17" s="6" t="s">
        <v>49</v>
      </c>
      <c r="D17" s="8" t="s">
        <v>20</v>
      </c>
      <c r="E17" s="8">
        <v>1200</v>
      </c>
      <c r="F17" s="75">
        <v>5</v>
      </c>
      <c r="G17" s="75">
        <f t="shared" si="0"/>
        <v>6000</v>
      </c>
    </row>
    <row r="18" spans="1:7" s="15" customFormat="1" ht="31.5" customHeight="1">
      <c r="A18" s="27" t="s">
        <v>97</v>
      </c>
      <c r="B18" s="28"/>
      <c r="C18" s="13"/>
      <c r="D18" s="14"/>
      <c r="E18" s="14"/>
      <c r="F18" s="79"/>
      <c r="G18" s="76">
        <f>SUM(G11:G17)</f>
        <v>632000</v>
      </c>
    </row>
    <row r="19" spans="1:7" s="15" customFormat="1" ht="31.5" customHeight="1">
      <c r="A19" s="40" t="s">
        <v>98</v>
      </c>
      <c r="B19" s="41"/>
      <c r="C19" s="16"/>
      <c r="D19" s="17"/>
      <c r="E19" s="17"/>
      <c r="F19" s="18"/>
      <c r="G19" s="78">
        <f>G9+G18</f>
        <v>750000</v>
      </c>
    </row>
    <row r="20" spans="1:7" ht="30.75" customHeight="1">
      <c r="A20" s="4"/>
      <c r="B20" s="4"/>
      <c r="C20" s="5"/>
      <c r="D20" s="4"/>
      <c r="E20" s="4"/>
      <c r="F20" s="11"/>
      <c r="G20" s="11"/>
    </row>
    <row r="26" spans="1:7" ht="27" customHeight="1" thickBot="1">
      <c r="A26" s="31" t="s">
        <v>92</v>
      </c>
      <c r="B26" s="31"/>
      <c r="C26" s="31"/>
      <c r="D26" s="31"/>
      <c r="E26" s="31"/>
      <c r="F26" s="31"/>
      <c r="G26" s="31"/>
    </row>
    <row r="27" spans="1:7" ht="13.5" customHeight="1">
      <c r="A27" s="59" t="s">
        <v>1</v>
      </c>
      <c r="B27" s="62" t="s">
        <v>3</v>
      </c>
      <c r="C27" s="65" t="s">
        <v>5</v>
      </c>
      <c r="D27" s="62" t="s">
        <v>7</v>
      </c>
      <c r="E27" s="70" t="s">
        <v>9</v>
      </c>
      <c r="F27" s="32" t="s">
        <v>11</v>
      </c>
      <c r="G27" s="33"/>
    </row>
    <row r="28" spans="1:7" ht="13.5" customHeight="1">
      <c r="A28" s="60"/>
      <c r="B28" s="63"/>
      <c r="C28" s="66"/>
      <c r="D28" s="68"/>
      <c r="E28" s="71"/>
      <c r="F28" s="73" t="s">
        <v>13</v>
      </c>
      <c r="G28" s="73" t="s">
        <v>15</v>
      </c>
    </row>
    <row r="29" spans="1:7" ht="14.25" thickBot="1">
      <c r="A29" s="61"/>
      <c r="B29" s="64"/>
      <c r="C29" s="67"/>
      <c r="D29" s="69"/>
      <c r="E29" s="72"/>
      <c r="F29" s="74"/>
      <c r="G29" s="74"/>
    </row>
    <row r="30" spans="1:7" ht="27.75" customHeight="1" thickBot="1">
      <c r="A30" s="24">
        <v>1</v>
      </c>
      <c r="B30" s="9" t="s">
        <v>33</v>
      </c>
      <c r="C30" s="7" t="s">
        <v>52</v>
      </c>
      <c r="D30" s="9" t="s">
        <v>31</v>
      </c>
      <c r="E30" s="9">
        <v>16</v>
      </c>
      <c r="F30" s="80">
        <v>90</v>
      </c>
      <c r="G30" s="80">
        <f t="shared" ref="G30:G54" si="1">E30*F30</f>
        <v>1440</v>
      </c>
    </row>
    <row r="31" spans="1:7" ht="27.75" customHeight="1" thickBot="1">
      <c r="A31" s="24">
        <v>2</v>
      </c>
      <c r="B31" s="9" t="s">
        <v>89</v>
      </c>
      <c r="C31" s="7" t="s">
        <v>53</v>
      </c>
      <c r="D31" s="9" t="s">
        <v>34</v>
      </c>
      <c r="E31" s="9">
        <v>26</v>
      </c>
      <c r="F31" s="80">
        <v>120</v>
      </c>
      <c r="G31" s="80">
        <f t="shared" si="1"/>
        <v>3120</v>
      </c>
    </row>
    <row r="32" spans="1:7" ht="27.75" customHeight="1" thickBot="1">
      <c r="A32" s="24">
        <v>3</v>
      </c>
      <c r="B32" s="9" t="s">
        <v>35</v>
      </c>
      <c r="C32" s="7" t="s">
        <v>54</v>
      </c>
      <c r="D32" s="9" t="s">
        <v>34</v>
      </c>
      <c r="E32" s="9">
        <v>144</v>
      </c>
      <c r="F32" s="80">
        <v>40</v>
      </c>
      <c r="G32" s="80">
        <f t="shared" si="1"/>
        <v>5760</v>
      </c>
    </row>
    <row r="33" spans="1:7" ht="27.75" customHeight="1" thickBot="1">
      <c r="A33" s="24">
        <v>4</v>
      </c>
      <c r="B33" s="9" t="s">
        <v>35</v>
      </c>
      <c r="C33" s="7" t="s">
        <v>55</v>
      </c>
      <c r="D33" s="9" t="s">
        <v>34</v>
      </c>
      <c r="E33" s="9">
        <v>20</v>
      </c>
      <c r="F33" s="80">
        <v>25</v>
      </c>
      <c r="G33" s="80">
        <f t="shared" si="1"/>
        <v>500</v>
      </c>
    </row>
    <row r="34" spans="1:7" ht="27.75" customHeight="1" thickBot="1">
      <c r="A34" s="24">
        <v>5</v>
      </c>
      <c r="B34" s="9" t="s">
        <v>36</v>
      </c>
      <c r="C34" s="7" t="s">
        <v>56</v>
      </c>
      <c r="D34" s="9" t="s">
        <v>37</v>
      </c>
      <c r="E34" s="9">
        <v>1</v>
      </c>
      <c r="F34" s="80">
        <v>150</v>
      </c>
      <c r="G34" s="80">
        <f t="shared" si="1"/>
        <v>150</v>
      </c>
    </row>
    <row r="35" spans="1:7" ht="27.75" customHeight="1" thickBot="1">
      <c r="A35" s="24">
        <v>6</v>
      </c>
      <c r="B35" s="9" t="s">
        <v>32</v>
      </c>
      <c r="C35" s="7" t="s">
        <v>57</v>
      </c>
      <c r="D35" s="9" t="s">
        <v>31</v>
      </c>
      <c r="E35" s="9">
        <v>20</v>
      </c>
      <c r="F35" s="80">
        <v>10</v>
      </c>
      <c r="G35" s="80">
        <f t="shared" si="1"/>
        <v>200</v>
      </c>
    </row>
    <row r="36" spans="1:7" ht="27.75" customHeight="1" thickBot="1">
      <c r="A36" s="24">
        <v>7</v>
      </c>
      <c r="B36" s="9" t="s">
        <v>38</v>
      </c>
      <c r="C36" s="7" t="s">
        <v>58</v>
      </c>
      <c r="D36" s="9" t="s">
        <v>39</v>
      </c>
      <c r="E36" s="9">
        <v>300</v>
      </c>
      <c r="F36" s="80">
        <v>60</v>
      </c>
      <c r="G36" s="80">
        <f t="shared" si="1"/>
        <v>18000</v>
      </c>
    </row>
    <row r="37" spans="1:7" ht="88.5" customHeight="1" thickBot="1">
      <c r="A37" s="24">
        <v>8</v>
      </c>
      <c r="B37" s="9" t="s">
        <v>40</v>
      </c>
      <c r="C37" s="7" t="s">
        <v>59</v>
      </c>
      <c r="D37" s="9" t="s">
        <v>39</v>
      </c>
      <c r="E37" s="9">
        <v>300</v>
      </c>
      <c r="F37" s="80">
        <v>160</v>
      </c>
      <c r="G37" s="80">
        <f t="shared" si="1"/>
        <v>48000</v>
      </c>
    </row>
    <row r="38" spans="1:7" ht="40.5" customHeight="1" thickBot="1">
      <c r="A38" s="24">
        <v>9</v>
      </c>
      <c r="B38" s="9" t="s">
        <v>41</v>
      </c>
      <c r="C38" s="7" t="s">
        <v>60</v>
      </c>
      <c r="D38" s="9" t="s">
        <v>31</v>
      </c>
      <c r="E38" s="9">
        <v>16</v>
      </c>
      <c r="F38" s="80">
        <v>400</v>
      </c>
      <c r="G38" s="80">
        <f t="shared" si="1"/>
        <v>6400</v>
      </c>
    </row>
    <row r="39" spans="1:7" ht="63.75" customHeight="1" thickBot="1">
      <c r="A39" s="24">
        <v>10</v>
      </c>
      <c r="B39" s="9" t="s">
        <v>42</v>
      </c>
      <c r="C39" s="7" t="s">
        <v>61</v>
      </c>
      <c r="D39" s="9" t="s">
        <v>34</v>
      </c>
      <c r="E39" s="9">
        <v>10</v>
      </c>
      <c r="F39" s="80">
        <v>600</v>
      </c>
      <c r="G39" s="80">
        <f t="shared" si="1"/>
        <v>6000</v>
      </c>
    </row>
    <row r="40" spans="1:7" ht="61.5" customHeight="1" thickBot="1">
      <c r="A40" s="24">
        <v>11</v>
      </c>
      <c r="B40" s="9" t="s">
        <v>42</v>
      </c>
      <c r="C40" s="7" t="s">
        <v>79</v>
      </c>
      <c r="D40" s="9" t="s">
        <v>34</v>
      </c>
      <c r="E40" s="9">
        <v>16</v>
      </c>
      <c r="F40" s="80">
        <v>250</v>
      </c>
      <c r="G40" s="80">
        <f t="shared" si="1"/>
        <v>4000</v>
      </c>
    </row>
    <row r="41" spans="1:7" ht="50.25" customHeight="1" thickBot="1">
      <c r="A41" s="24">
        <v>12</v>
      </c>
      <c r="B41" s="9" t="s">
        <v>62</v>
      </c>
      <c r="C41" s="7" t="s">
        <v>80</v>
      </c>
      <c r="D41" s="9" t="s">
        <v>34</v>
      </c>
      <c r="E41" s="9">
        <v>144</v>
      </c>
      <c r="F41" s="80">
        <v>150</v>
      </c>
      <c r="G41" s="80">
        <f t="shared" si="1"/>
        <v>21600</v>
      </c>
    </row>
    <row r="42" spans="1:7" ht="48" customHeight="1" thickBot="1">
      <c r="A42" s="24">
        <v>13</v>
      </c>
      <c r="B42" s="9" t="s">
        <v>62</v>
      </c>
      <c r="C42" s="7" t="s">
        <v>81</v>
      </c>
      <c r="D42" s="9" t="s">
        <v>34</v>
      </c>
      <c r="E42" s="9">
        <v>20</v>
      </c>
      <c r="F42" s="80">
        <v>100</v>
      </c>
      <c r="G42" s="80">
        <f t="shared" si="1"/>
        <v>2000</v>
      </c>
    </row>
    <row r="43" spans="1:7" ht="52.5" customHeight="1" thickBot="1">
      <c r="A43" s="24">
        <v>14</v>
      </c>
      <c r="B43" s="9" t="s">
        <v>63</v>
      </c>
      <c r="C43" s="7" t="s">
        <v>82</v>
      </c>
      <c r="D43" s="9" t="s">
        <v>37</v>
      </c>
      <c r="E43" s="9">
        <v>1</v>
      </c>
      <c r="F43" s="80">
        <v>14000</v>
      </c>
      <c r="G43" s="80">
        <f t="shared" si="1"/>
        <v>14000</v>
      </c>
    </row>
    <row r="44" spans="1:7" ht="45.75" thickBot="1">
      <c r="A44" s="24">
        <v>15</v>
      </c>
      <c r="B44" s="9" t="s">
        <v>64</v>
      </c>
      <c r="C44" s="7" t="s">
        <v>83</v>
      </c>
      <c r="D44" s="9" t="s">
        <v>31</v>
      </c>
      <c r="E44" s="9">
        <v>20</v>
      </c>
      <c r="F44" s="80">
        <v>130</v>
      </c>
      <c r="G44" s="80">
        <f t="shared" si="1"/>
        <v>2600</v>
      </c>
    </row>
    <row r="45" spans="1:7" ht="27" customHeight="1" thickBot="1">
      <c r="A45" s="31" t="s">
        <v>92</v>
      </c>
      <c r="B45" s="31"/>
      <c r="C45" s="31"/>
      <c r="D45" s="31"/>
      <c r="E45" s="31"/>
      <c r="F45" s="31"/>
      <c r="G45" s="31"/>
    </row>
    <row r="46" spans="1:7" ht="75.75" customHeight="1" thickBot="1">
      <c r="A46" s="24">
        <v>16</v>
      </c>
      <c r="B46" s="9" t="s">
        <v>65</v>
      </c>
      <c r="C46" s="7" t="s">
        <v>66</v>
      </c>
      <c r="D46" s="9" t="s">
        <v>39</v>
      </c>
      <c r="E46" s="9">
        <v>100</v>
      </c>
      <c r="F46" s="80">
        <v>90</v>
      </c>
      <c r="G46" s="80">
        <f t="shared" si="1"/>
        <v>9000</v>
      </c>
    </row>
    <row r="47" spans="1:7" ht="98.25" customHeight="1" thickBot="1">
      <c r="A47" s="24">
        <v>17</v>
      </c>
      <c r="B47" s="9" t="s">
        <v>67</v>
      </c>
      <c r="C47" s="7" t="s">
        <v>84</v>
      </c>
      <c r="D47" s="9" t="s">
        <v>39</v>
      </c>
      <c r="E47" s="9">
        <v>100</v>
      </c>
      <c r="F47" s="80">
        <v>10</v>
      </c>
      <c r="G47" s="80">
        <f t="shared" si="1"/>
        <v>1000</v>
      </c>
    </row>
    <row r="48" spans="1:7" ht="23.25" thickBot="1">
      <c r="A48" s="24">
        <v>18</v>
      </c>
      <c r="B48" s="9" t="s">
        <v>68</v>
      </c>
      <c r="C48" s="7" t="s">
        <v>85</v>
      </c>
      <c r="D48" s="9" t="s">
        <v>69</v>
      </c>
      <c r="E48" s="9">
        <v>16</v>
      </c>
      <c r="F48" s="80">
        <v>250</v>
      </c>
      <c r="G48" s="80">
        <f t="shared" si="1"/>
        <v>4000</v>
      </c>
    </row>
    <row r="49" spans="1:7" ht="23.25" thickBot="1">
      <c r="A49" s="24">
        <v>19</v>
      </c>
      <c r="B49" s="9" t="s">
        <v>70</v>
      </c>
      <c r="C49" s="7" t="s">
        <v>86</v>
      </c>
      <c r="D49" s="9" t="s">
        <v>71</v>
      </c>
      <c r="E49" s="9">
        <v>1</v>
      </c>
      <c r="F49" s="80">
        <v>27000</v>
      </c>
      <c r="G49" s="80">
        <f t="shared" si="1"/>
        <v>27000</v>
      </c>
    </row>
    <row r="50" spans="1:7" ht="26.25" customHeight="1" thickBot="1">
      <c r="A50" s="24">
        <v>20</v>
      </c>
      <c r="B50" s="9" t="s">
        <v>72</v>
      </c>
      <c r="C50" s="7" t="s">
        <v>73</v>
      </c>
      <c r="D50" s="9" t="s">
        <v>39</v>
      </c>
      <c r="E50" s="9">
        <v>600</v>
      </c>
      <c r="F50" s="80">
        <v>10</v>
      </c>
      <c r="G50" s="80">
        <f t="shared" si="1"/>
        <v>6000</v>
      </c>
    </row>
    <row r="51" spans="1:7" ht="26.25" customHeight="1" thickBot="1">
      <c r="A51" s="24">
        <v>21</v>
      </c>
      <c r="B51" s="9" t="s">
        <v>72</v>
      </c>
      <c r="C51" s="7" t="s">
        <v>73</v>
      </c>
      <c r="D51" s="9" t="s">
        <v>39</v>
      </c>
      <c r="E51" s="9">
        <v>30</v>
      </c>
      <c r="F51" s="80">
        <v>6</v>
      </c>
      <c r="G51" s="80">
        <f t="shared" si="1"/>
        <v>180</v>
      </c>
    </row>
    <row r="52" spans="1:7" ht="52.5" customHeight="1" thickBot="1">
      <c r="A52" s="24">
        <v>22</v>
      </c>
      <c r="B52" s="9" t="s">
        <v>74</v>
      </c>
      <c r="C52" s="7" t="s">
        <v>75</v>
      </c>
      <c r="D52" s="9" t="s">
        <v>76</v>
      </c>
      <c r="E52" s="9">
        <v>40</v>
      </c>
      <c r="F52" s="80">
        <v>30</v>
      </c>
      <c r="G52" s="80">
        <f t="shared" si="1"/>
        <v>1200</v>
      </c>
    </row>
    <row r="53" spans="1:7" ht="72" customHeight="1" thickBot="1">
      <c r="A53" s="24">
        <v>23</v>
      </c>
      <c r="B53" s="9" t="s">
        <v>77</v>
      </c>
      <c r="C53" s="7" t="s">
        <v>87</v>
      </c>
      <c r="D53" s="9" t="s">
        <v>39</v>
      </c>
      <c r="E53" s="9">
        <v>20</v>
      </c>
      <c r="F53" s="80">
        <v>200</v>
      </c>
      <c r="G53" s="80">
        <f t="shared" si="1"/>
        <v>4000</v>
      </c>
    </row>
    <row r="54" spans="1:7" ht="28.5" customHeight="1" thickBot="1">
      <c r="A54" s="24">
        <v>24</v>
      </c>
      <c r="B54" s="9" t="s">
        <v>78</v>
      </c>
      <c r="C54" s="22" t="s">
        <v>88</v>
      </c>
      <c r="D54" s="23" t="s">
        <v>37</v>
      </c>
      <c r="E54" s="23">
        <v>1</v>
      </c>
      <c r="F54" s="81">
        <v>16000</v>
      </c>
      <c r="G54" s="81">
        <f t="shared" si="1"/>
        <v>16000</v>
      </c>
    </row>
    <row r="55" spans="1:7" s="21" customFormat="1" ht="30.75" customHeight="1">
      <c r="A55" s="25" t="s">
        <v>99</v>
      </c>
      <c r="B55" s="26"/>
      <c r="C55" s="19"/>
      <c r="D55" s="20"/>
      <c r="E55" s="20"/>
      <c r="F55" s="82"/>
      <c r="G55" s="82">
        <f>SUM(G30:G54)</f>
        <v>202150</v>
      </c>
    </row>
    <row r="56" spans="1:7" ht="21.75" customHeight="1"/>
    <row r="57" spans="1:7" ht="18.75">
      <c r="A57" s="36" t="s">
        <v>93</v>
      </c>
      <c r="B57" s="36"/>
      <c r="C57" s="36"/>
      <c r="D57" s="36"/>
      <c r="E57" s="36"/>
      <c r="F57" s="36"/>
      <c r="G57" s="36"/>
    </row>
    <row r="58" spans="1:7" ht="13.5" customHeight="1">
      <c r="A58" s="43" t="s">
        <v>1</v>
      </c>
      <c r="B58" s="43" t="s">
        <v>3</v>
      </c>
      <c r="C58" s="46" t="s">
        <v>5</v>
      </c>
      <c r="D58" s="43" t="s">
        <v>7</v>
      </c>
      <c r="E58" s="43" t="s">
        <v>9</v>
      </c>
      <c r="F58" s="32" t="s">
        <v>11</v>
      </c>
      <c r="G58" s="33"/>
    </row>
    <row r="59" spans="1:7" ht="13.5" customHeight="1">
      <c r="A59" s="44"/>
      <c r="B59" s="44"/>
      <c r="C59" s="47"/>
      <c r="D59" s="44"/>
      <c r="E59" s="44"/>
      <c r="F59" s="34" t="s">
        <v>13</v>
      </c>
      <c r="G59" s="34" t="s">
        <v>15</v>
      </c>
    </row>
    <row r="60" spans="1:7">
      <c r="A60" s="45"/>
      <c r="B60" s="45"/>
      <c r="C60" s="48"/>
      <c r="D60" s="45"/>
      <c r="E60" s="45"/>
      <c r="F60" s="35"/>
      <c r="G60" s="35"/>
    </row>
    <row r="61" spans="1:7" ht="61.5" customHeight="1">
      <c r="A61" s="8">
        <v>1</v>
      </c>
      <c r="B61" s="8" t="s">
        <v>30</v>
      </c>
      <c r="C61" s="6" t="s">
        <v>50</v>
      </c>
      <c r="D61" s="8" t="s">
        <v>31</v>
      </c>
      <c r="E61" s="8">
        <v>35</v>
      </c>
      <c r="F61" s="75">
        <v>2500</v>
      </c>
      <c r="G61" s="75">
        <f t="shared" ref="G61:G62" si="2">E61*F61</f>
        <v>87500</v>
      </c>
    </row>
    <row r="62" spans="1:7" ht="41.25" customHeight="1">
      <c r="A62" s="8">
        <v>2</v>
      </c>
      <c r="B62" s="8" t="s">
        <v>32</v>
      </c>
      <c r="C62" s="6" t="s">
        <v>51</v>
      </c>
      <c r="D62" s="8" t="s">
        <v>31</v>
      </c>
      <c r="E62" s="8">
        <v>35</v>
      </c>
      <c r="F62" s="75">
        <v>10</v>
      </c>
      <c r="G62" s="75">
        <f t="shared" si="2"/>
        <v>350</v>
      </c>
    </row>
    <row r="63" spans="1:7" s="21" customFormat="1" ht="26.25" customHeight="1">
      <c r="A63" s="29" t="s">
        <v>99</v>
      </c>
      <c r="B63" s="30"/>
      <c r="C63" s="19"/>
      <c r="D63" s="20"/>
      <c r="E63" s="20"/>
      <c r="F63" s="82"/>
      <c r="G63" s="82">
        <f>SUM(G61:G62)</f>
        <v>87850</v>
      </c>
    </row>
    <row r="64" spans="1:7" s="21" customFormat="1" ht="26.25" customHeight="1">
      <c r="A64" s="29" t="s">
        <v>90</v>
      </c>
      <c r="B64" s="30"/>
      <c r="C64" s="19"/>
      <c r="D64" s="20"/>
      <c r="E64" s="20"/>
      <c r="F64" s="82"/>
      <c r="G64" s="83">
        <f>G19+G55+G63</f>
        <v>1040000</v>
      </c>
    </row>
  </sheetData>
  <mergeCells count="35">
    <mergeCell ref="F27:G27"/>
    <mergeCell ref="F28:F29"/>
    <mergeCell ref="G28:G29"/>
    <mergeCell ref="A1:G1"/>
    <mergeCell ref="F3:G3"/>
    <mergeCell ref="A19:B19"/>
    <mergeCell ref="A2:G2"/>
    <mergeCell ref="A58:A60"/>
    <mergeCell ref="B58:B60"/>
    <mergeCell ref="C58:C60"/>
    <mergeCell ref="D58:D60"/>
    <mergeCell ref="E58:E60"/>
    <mergeCell ref="A3:A5"/>
    <mergeCell ref="B3:B5"/>
    <mergeCell ref="C3:C5"/>
    <mergeCell ref="D3:D5"/>
    <mergeCell ref="E3:E5"/>
    <mergeCell ref="F4:F5"/>
    <mergeCell ref="G4:G5"/>
    <mergeCell ref="A55:B55"/>
    <mergeCell ref="A18:B18"/>
    <mergeCell ref="A9:B9"/>
    <mergeCell ref="A64:B64"/>
    <mergeCell ref="A45:G45"/>
    <mergeCell ref="F58:G58"/>
    <mergeCell ref="F59:F60"/>
    <mergeCell ref="G59:G60"/>
    <mergeCell ref="A57:G57"/>
    <mergeCell ref="A63:B63"/>
    <mergeCell ref="A26:G26"/>
    <mergeCell ref="A27:A29"/>
    <mergeCell ref="B27:B29"/>
    <mergeCell ref="C27:C29"/>
    <mergeCell ref="D27:D29"/>
    <mergeCell ref="E27:E29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2025-04-22T06:58:37Z</cp:lastPrinted>
  <dcterms:created xsi:type="dcterms:W3CDTF">2025-04-22T00:19:25Z</dcterms:created>
  <dcterms:modified xsi:type="dcterms:W3CDTF">2025-04-22T07:15:40Z</dcterms:modified>
</cp:coreProperties>
</file>